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rbi/Dropbox/RPA/Pieminekli - parnemsana u.c/Tornakalns/Tornakalna vagona restaur 2022/"/>
    </mc:Choice>
  </mc:AlternateContent>
  <xr:revisionPtr revIDLastSave="0" documentId="13_ncr:1_{6A541756-8877-2A48-B19B-57BC76210D2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vagon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L25" i="1"/>
  <c r="M25" i="1"/>
  <c r="O24" i="1"/>
  <c r="N24" i="1"/>
  <c r="L24" i="1"/>
  <c r="K24" i="1"/>
  <c r="O23" i="1"/>
  <c r="N23" i="1"/>
  <c r="L23" i="1"/>
  <c r="K23" i="1"/>
  <c r="O22" i="1"/>
  <c r="N22" i="1"/>
  <c r="L22" i="1"/>
  <c r="M22" i="1"/>
  <c r="K28" i="1"/>
  <c r="L28" i="1"/>
  <c r="N28" i="1"/>
  <c r="O28" i="1"/>
  <c r="M23" i="1" l="1"/>
  <c r="P23" i="1" s="1"/>
  <c r="K25" i="1"/>
  <c r="P25" i="1"/>
  <c r="P22" i="1"/>
  <c r="K22" i="1"/>
  <c r="M24" i="1"/>
  <c r="P24" i="1" s="1"/>
  <c r="M28" i="1"/>
  <c r="P28" i="1" s="1"/>
  <c r="K27" i="1"/>
  <c r="O27" i="1"/>
  <c r="N27" i="1"/>
  <c r="L27" i="1"/>
  <c r="M27" i="1" l="1"/>
  <c r="P27" i="1" s="1"/>
  <c r="O26" i="1"/>
  <c r="N26" i="1"/>
  <c r="L26" i="1"/>
  <c r="M26" i="1"/>
  <c r="O21" i="1"/>
  <c r="N21" i="1"/>
  <c r="L21" i="1"/>
  <c r="M21" i="1"/>
  <c r="O20" i="1"/>
  <c r="N20" i="1"/>
  <c r="L20" i="1"/>
  <c r="K20" i="1"/>
  <c r="M20" i="1"/>
  <c r="O19" i="1"/>
  <c r="N19" i="1"/>
  <c r="L19" i="1"/>
  <c r="M19" i="1"/>
  <c r="O18" i="1"/>
  <c r="N18" i="1"/>
  <c r="L18" i="1"/>
  <c r="M18" i="1"/>
  <c r="A18" i="1"/>
  <c r="A19" i="1" s="1"/>
  <c r="A20" i="1" s="1"/>
  <c r="A21" i="1" s="1"/>
  <c r="O17" i="1"/>
  <c r="N17" i="1"/>
  <c r="L17" i="1"/>
  <c r="M17" i="1"/>
  <c r="K17" i="1" l="1"/>
  <c r="K18" i="1"/>
  <c r="P19" i="1"/>
  <c r="K26" i="1"/>
  <c r="N29" i="1"/>
  <c r="P20" i="1"/>
  <c r="O29" i="1"/>
  <c r="K19" i="1"/>
  <c r="P18" i="1"/>
  <c r="K21" i="1"/>
  <c r="P26" i="1"/>
  <c r="L29" i="1"/>
  <c r="P21" i="1"/>
  <c r="P17" i="1"/>
  <c r="M29" i="1" l="1"/>
  <c r="P32" i="1" s="1"/>
  <c r="P29" i="1"/>
  <c r="P33" i="1" l="1"/>
  <c r="P30" i="1"/>
  <c r="P34" i="1" s="1"/>
  <c r="O10" i="1" s="1"/>
  <c r="P31" i="1" l="1"/>
  <c r="P35" i="1" l="1"/>
  <c r="P36" i="1" s="1"/>
</calcChain>
</file>

<file path=xl/sharedStrings.xml><?xml version="1.0" encoding="utf-8"?>
<sst xmlns="http://schemas.openxmlformats.org/spreadsheetml/2006/main" count="72" uniqueCount="50">
  <si>
    <t>Tāmes izmaksas</t>
  </si>
  <si>
    <t>euro</t>
  </si>
  <si>
    <t>Nr.p.k.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</si>
  <si>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</si>
  <si>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</si>
  <si>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</si>
  <si>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</si>
  <si>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</si>
  <si>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</si>
  <si>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</si>
  <si>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</si>
  <si>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</t>
  </si>
  <si>
    <t>būvizstrādājumi</t>
  </si>
  <si>
    <t>mehānismi</t>
  </si>
  <si>
    <t>kopā</t>
  </si>
  <si>
    <t>darbietilpība (c/h)</t>
  </si>
  <si>
    <t>summa</t>
  </si>
  <si>
    <t>Lc</t>
  </si>
  <si>
    <t>gb</t>
  </si>
  <si>
    <t>Virsizdevumi 12%</t>
  </si>
  <si>
    <t>t.sk. darba aizsardzība</t>
  </si>
  <si>
    <t>Pavisam kopā</t>
  </si>
  <si>
    <t>Būvgružu pārvietošana un utilizācija</t>
  </si>
  <si>
    <t>m3</t>
  </si>
  <si>
    <t>Palīgmateriāli</t>
  </si>
  <si>
    <t>Kopā</t>
  </si>
  <si>
    <t>PVN 21%</t>
  </si>
  <si>
    <t>Objekta nosaukums: Torņkalna memoriāla vagona atjaunošana</t>
  </si>
  <si>
    <t>Būves nosaukums:  Torņkalna memoriāla vagona atjaunošanas darbi</t>
  </si>
  <si>
    <t>Teritorijas norobežošana ar pagaidu žogu</t>
  </si>
  <si>
    <t>t.m.</t>
  </si>
  <si>
    <t>Tiešās izmaksas kopā, t. sk. darba devēja sociālais nodoklis (23.59%)</t>
  </si>
  <si>
    <t>m2</t>
  </si>
  <si>
    <t>Bīdāmo durvju metāla slīdmehānisma atjaunošana</t>
  </si>
  <si>
    <t>Demontēto materiālu kvalitāte novērtēšana un šķirošana</t>
  </si>
  <si>
    <t>Jumta dēļu klājuma un divu bojāto spāru uzstādīšana</t>
  </si>
  <si>
    <t>Peļņa 10%</t>
  </si>
  <si>
    <t>Sienu vagondēļu 20 x 100 mm krāsošana (krāsa analoga esošai) un uzstādīšana stiprinot ar bultskrūvēm (analogs esošām)</t>
  </si>
  <si>
    <t>Bīdāmo durvju vagondēlīšu 20 x 100 mm krāsošana (krāsa analoga esošai) un uzstādīšana</t>
  </si>
  <si>
    <t>Objekta adrese: Vilkaines iela 1, RĪGA</t>
  </si>
  <si>
    <t>darba devēja sociālais nodoklis 23,59%</t>
  </si>
  <si>
    <t>Torņkalna memoriāla vagona atjaunošana</t>
  </si>
  <si>
    <t>Darbu apjomi</t>
  </si>
  <si>
    <t>Vagona jumta skārda seguma (sarkanbrūns) uzklāšana</t>
  </si>
  <si>
    <t>Demontēt visas koka detaļas (jumts t.sk skārds, sienas, grīda, lāvas)</t>
  </si>
  <si>
    <t>Lāvas dēļu uzstādīšana (bojāto dēļu nomaiņa līdz 20%)</t>
  </si>
  <si>
    <t>Grīdas dēļu uzstādīšana (bojāto dēļu nomaiņa līdz 20%)</t>
  </si>
  <si>
    <t>Iepirkuma „ Piemiņas zīmes “1941.gada deportāciju vagons” Torņakalnā atjaunošana”,</t>
  </si>
  <si>
    <t>Identifikācijas Nr. PA RPA 2022/3 nolikuma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</si>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</sst>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10"/>
      <name val="Helv"/>
    </font>
    <font>
      <sz val="10"/>
      <color theme="1"/>
      <name val="Times New Roman"/>
      <family val="1"/>
      <charset val="186"/>
    </font>
    <font>
      <sz val="10"/>
      <name val="Arial"/>
      <family val="2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0" fontId="4" fillId="0" borderId="0"/>
    <xf numFmtId="0" fontId="8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0" fontId="2" fillId="0" borderId="4" xfId="3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5" xfId="3" applyFont="1" applyBorder="1" applyAlignment="1">
      <alignment horizontal="right" vertical="center" indent="2"/>
    </xf>
    <xf numFmtId="4" fontId="1" fillId="0" borderId="1" xfId="0" applyNumberFormat="1" applyFont="1" applyBorder="1" applyAlignment="1">
      <alignment horizontal="center" vertical="center"/>
    </xf>
    <xf numFmtId="0" fontId="2" fillId="0" borderId="3" xfId="5" applyFont="1" applyBorder="1"/>
    <xf numFmtId="49" fontId="2" fillId="0" borderId="4" xfId="5" applyNumberFormat="1" applyFont="1" applyBorder="1"/>
    <xf numFmtId="0" fontId="2" fillId="0" borderId="5" xfId="5" applyFont="1" applyBorder="1" applyAlignment="1">
      <alignment horizontal="right" indent="1"/>
    </xf>
    <xf numFmtId="4" fontId="2" fillId="0" borderId="1" xfId="5" applyNumberFormat="1" applyFont="1" applyBorder="1" applyAlignment="1">
      <alignment horizontal="center" vertical="center"/>
    </xf>
    <xf numFmtId="4" fontId="9" fillId="0" borderId="1" xfId="5" applyNumberFormat="1" applyFont="1" applyBorder="1" applyAlignment="1">
      <alignment vertical="center"/>
    </xf>
    <xf numFmtId="4" fontId="9" fillId="0" borderId="1" xfId="5" applyNumberFormat="1" applyFont="1" applyBorder="1" applyAlignment="1">
      <alignment horizontal="center" vertical="center"/>
    </xf>
    <xf numFmtId="4" fontId="2" fillId="0" borderId="1" xfId="5" applyNumberFormat="1" applyFont="1" applyBorder="1" applyAlignment="1">
      <alignment vertical="center"/>
    </xf>
    <xf numFmtId="0" fontId="1" fillId="0" borderId="5" xfId="5" applyFont="1" applyBorder="1" applyAlignment="1">
      <alignment horizontal="right" indent="1"/>
    </xf>
    <xf numFmtId="4" fontId="1" fillId="0" borderId="1" xfId="5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5" applyFont="1" applyBorder="1"/>
    <xf numFmtId="49" fontId="2" fillId="0" borderId="7" xfId="5" applyNumberFormat="1" applyFont="1" applyBorder="1"/>
    <xf numFmtId="0" fontId="9" fillId="0" borderId="8" xfId="5" applyFont="1" applyBorder="1" applyAlignment="1">
      <alignment horizontal="right" indent="1"/>
    </xf>
    <xf numFmtId="0" fontId="10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1" fillId="0" borderId="1" xfId="5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 indent="15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6">
    <cellStyle name="Normal" xfId="0" builtinId="0"/>
    <cellStyle name="Normal_Papilddarbu tame" xfId="3" xr:uid="{00000000-0005-0000-0000-000001000000}"/>
    <cellStyle name="Normal_Sheet1 2" xfId="2" xr:uid="{00000000-0005-0000-0000-000002000000}"/>
    <cellStyle name="Parastais 4" xfId="4" xr:uid="{00000000-0005-0000-0000-000003000000}"/>
    <cellStyle name="Style 1" xfId="5" xr:uid="{00000000-0005-0000-0000-000004000000}"/>
    <cellStyle name="Обычный_33. OZOLNIEKU NOVADA DOME_OZO SKOLA_TELPU, GAITENU, KAPNU TELPU REMONTS_TAME_VADIMS_2011_02_25_melnraksts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="93" workbookViewId="0">
      <selection activeCell="F2" sqref="F2"/>
    </sheetView>
  </sheetViews>
  <sheetFormatPr baseColWidth="10" defaultColWidth="8.83203125" defaultRowHeight="15"/>
  <cols>
    <col min="1" max="1" width="5" customWidth="1"/>
    <col min="2" max="2" width="4.5" customWidth="1"/>
    <col min="3" max="3" width="38.5" customWidth="1"/>
    <col min="11" max="11" width="13.33203125" customWidth="1"/>
    <col min="15" max="15" width="12.6640625" customWidth="1"/>
    <col min="16" max="16" width="18.5" customWidth="1"/>
  </cols>
  <sheetData>
    <row r="1" spans="1:16" ht="16">
      <c r="P1" s="39" t="s">
        <v>47</v>
      </c>
    </row>
    <row r="2" spans="1:16" ht="16">
      <c r="P2" s="39" t="s">
        <v>48</v>
      </c>
    </row>
    <row r="3" spans="1:16" ht="16">
      <c r="O3" s="40"/>
      <c r="P3" s="39" t="s">
        <v>49</v>
      </c>
    </row>
    <row r="4" spans="1:16" ht="16">
      <c r="P4" s="38"/>
    </row>
    <row r="5" spans="1:16" ht="16">
      <c r="A5" s="35" t="s">
        <v>42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6">
      <c r="A6" s="36" t="s">
        <v>41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>
      <c r="A8" s="2" t="s">
        <v>27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2" t="s">
        <v>28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2" t="s">
        <v>39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 t="s">
        <v>0</v>
      </c>
      <c r="N10" s="1"/>
      <c r="O10" s="4">
        <f>P34</f>
        <v>0</v>
      </c>
      <c r="P10" s="3" t="s">
        <v>1</v>
      </c>
    </row>
    <row r="11" spans="1:16" ht="16">
      <c r="A11" s="2"/>
      <c r="B11" s="1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33" t="s">
        <v>2</v>
      </c>
      <c r="B13" s="33" t="s">
        <v>3</v>
      </c>
      <c r="C13" s="34" t="s">
        <v>4</v>
      </c>
      <c r="D13" s="33" t="s">
        <v>5</v>
      </c>
      <c r="E13" s="33" t="s">
        <v>6</v>
      </c>
      <c r="F13" s="34" t="s">
        <v>7</v>
      </c>
      <c r="G13" s="34"/>
      <c r="H13" s="34"/>
      <c r="I13" s="34"/>
      <c r="J13" s="34"/>
      <c r="K13" s="34"/>
      <c r="L13" s="34" t="s">
        <v>8</v>
      </c>
      <c r="M13" s="34"/>
      <c r="N13" s="34"/>
      <c r="O13" s="34"/>
      <c r="P13" s="34"/>
    </row>
    <row r="14" spans="1:16" ht="60">
      <c r="A14" s="33"/>
      <c r="B14" s="33"/>
      <c r="C14" s="34"/>
      <c r="D14" s="33"/>
      <c r="E14" s="33"/>
      <c r="F14" s="5" t="s">
        <v>9</v>
      </c>
      <c r="G14" s="5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11</v>
      </c>
      <c r="N14" s="5" t="s">
        <v>12</v>
      </c>
      <c r="O14" s="5" t="s">
        <v>13</v>
      </c>
      <c r="P14" s="5" t="s">
        <v>16</v>
      </c>
    </row>
    <row r="15" spans="1:16">
      <c r="A15" s="6"/>
      <c r="B15" s="7"/>
      <c r="C15" s="8"/>
      <c r="D15" s="9"/>
      <c r="E15" s="7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>
      <c r="A16" s="6"/>
      <c r="B16" s="7"/>
      <c r="C16" s="8"/>
      <c r="D16" s="9"/>
      <c r="E16" s="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>
      <c r="A17" s="6">
        <v>1</v>
      </c>
      <c r="B17" s="7" t="s">
        <v>17</v>
      </c>
      <c r="C17" s="28" t="s">
        <v>29</v>
      </c>
      <c r="D17" s="9" t="s">
        <v>30</v>
      </c>
      <c r="E17" s="7">
        <v>36</v>
      </c>
      <c r="F17" s="10"/>
      <c r="G17" s="10"/>
      <c r="H17" s="10"/>
      <c r="I17" s="10"/>
      <c r="J17" s="10"/>
      <c r="K17" s="10">
        <f>H17+I17+J17</f>
        <v>0</v>
      </c>
      <c r="L17" s="10">
        <f>F17*E17</f>
        <v>0</v>
      </c>
      <c r="M17" s="10">
        <f>H17*E17</f>
        <v>0</v>
      </c>
      <c r="N17" s="10">
        <f>I17*E17</f>
        <v>0</v>
      </c>
      <c r="O17" s="10">
        <f>J17*E17</f>
        <v>0</v>
      </c>
      <c r="P17" s="10">
        <f>M17+N17+O17</f>
        <v>0</v>
      </c>
    </row>
    <row r="18" spans="1:16" ht="28">
      <c r="A18" s="6">
        <f t="shared" ref="A18:A21" si="0">A17+1</f>
        <v>2</v>
      </c>
      <c r="B18" s="7" t="s">
        <v>17</v>
      </c>
      <c r="C18" s="28" t="s">
        <v>44</v>
      </c>
      <c r="D18" s="9" t="s">
        <v>32</v>
      </c>
      <c r="E18" s="7">
        <v>103.76</v>
      </c>
      <c r="F18" s="10"/>
      <c r="G18" s="10"/>
      <c r="H18" s="10"/>
      <c r="I18" s="10"/>
      <c r="J18" s="10"/>
      <c r="K18" s="10">
        <f t="shared" ref="K18:K28" si="1">H18+I18+J18</f>
        <v>0</v>
      </c>
      <c r="L18" s="10">
        <f t="shared" ref="L18:L28" si="2">F18*E18</f>
        <v>0</v>
      </c>
      <c r="M18" s="10">
        <f t="shared" ref="M18:M28" si="3">H18*E18</f>
        <v>0</v>
      </c>
      <c r="N18" s="10">
        <f t="shared" ref="N18:N28" si="4">I18*E18</f>
        <v>0</v>
      </c>
      <c r="O18" s="10">
        <f t="shared" ref="O18:O28" si="5">J18*E18</f>
        <v>0</v>
      </c>
      <c r="P18" s="10">
        <f t="shared" ref="P18:P28" si="6">M18+N18+O18</f>
        <v>0</v>
      </c>
    </row>
    <row r="19" spans="1:16">
      <c r="A19" s="6">
        <f t="shared" si="0"/>
        <v>3</v>
      </c>
      <c r="B19" s="7" t="s">
        <v>17</v>
      </c>
      <c r="C19" s="28" t="s">
        <v>33</v>
      </c>
      <c r="D19" s="9" t="s">
        <v>18</v>
      </c>
      <c r="E19" s="7">
        <v>2</v>
      </c>
      <c r="F19" s="10"/>
      <c r="G19" s="10"/>
      <c r="H19" s="10"/>
      <c r="I19" s="10"/>
      <c r="J19" s="10"/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0</v>
      </c>
      <c r="O19" s="10">
        <f t="shared" si="5"/>
        <v>0</v>
      </c>
      <c r="P19" s="10">
        <f t="shared" si="6"/>
        <v>0</v>
      </c>
    </row>
    <row r="20" spans="1:16" ht="28">
      <c r="A20" s="6">
        <f t="shared" si="0"/>
        <v>4</v>
      </c>
      <c r="B20" s="7" t="s">
        <v>17</v>
      </c>
      <c r="C20" s="28" t="s">
        <v>34</v>
      </c>
      <c r="D20" s="9" t="s">
        <v>23</v>
      </c>
      <c r="E20" s="7">
        <v>2.9</v>
      </c>
      <c r="F20" s="10"/>
      <c r="G20" s="10"/>
      <c r="H20" s="10"/>
      <c r="I20" s="10"/>
      <c r="J20" s="10"/>
      <c r="K20" s="10">
        <f t="shared" si="1"/>
        <v>0</v>
      </c>
      <c r="L20" s="10">
        <f t="shared" si="2"/>
        <v>0</v>
      </c>
      <c r="M20" s="10">
        <f t="shared" si="3"/>
        <v>0</v>
      </c>
      <c r="N20" s="10">
        <f t="shared" si="4"/>
        <v>0</v>
      </c>
      <c r="O20" s="10">
        <f t="shared" si="5"/>
        <v>0</v>
      </c>
      <c r="P20" s="10">
        <f t="shared" si="6"/>
        <v>0</v>
      </c>
    </row>
    <row r="21" spans="1:16">
      <c r="A21" s="6">
        <f t="shared" si="0"/>
        <v>5</v>
      </c>
      <c r="B21" s="7" t="s">
        <v>17</v>
      </c>
      <c r="C21" s="28" t="s">
        <v>35</v>
      </c>
      <c r="D21" s="9" t="s">
        <v>32</v>
      </c>
      <c r="E21" s="7">
        <v>20</v>
      </c>
      <c r="F21" s="10"/>
      <c r="G21" s="10"/>
      <c r="H21" s="10"/>
      <c r="I21" s="10"/>
      <c r="J21" s="10"/>
      <c r="K21" s="10">
        <f t="shared" si="1"/>
        <v>0</v>
      </c>
      <c r="L21" s="10">
        <f t="shared" si="2"/>
        <v>0</v>
      </c>
      <c r="M21" s="10">
        <f t="shared" si="3"/>
        <v>0</v>
      </c>
      <c r="N21" s="10">
        <f t="shared" si="4"/>
        <v>0</v>
      </c>
      <c r="O21" s="10">
        <f t="shared" si="5"/>
        <v>0</v>
      </c>
      <c r="P21" s="10">
        <f t="shared" si="6"/>
        <v>0</v>
      </c>
    </row>
    <row r="22" spans="1:16" ht="42">
      <c r="A22" s="6">
        <v>6</v>
      </c>
      <c r="B22" s="7" t="s">
        <v>17</v>
      </c>
      <c r="C22" s="28" t="s">
        <v>37</v>
      </c>
      <c r="D22" s="9" t="s">
        <v>32</v>
      </c>
      <c r="E22" s="7">
        <v>41.36</v>
      </c>
      <c r="F22" s="10"/>
      <c r="G22" s="10"/>
      <c r="H22" s="10"/>
      <c r="I22" s="10"/>
      <c r="J22" s="10"/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  <c r="O22" s="10">
        <f t="shared" si="5"/>
        <v>0</v>
      </c>
      <c r="P22" s="10">
        <f t="shared" si="6"/>
        <v>0</v>
      </c>
    </row>
    <row r="23" spans="1:16" ht="28">
      <c r="A23" s="6">
        <v>7</v>
      </c>
      <c r="B23" s="7" t="s">
        <v>17</v>
      </c>
      <c r="C23" s="28" t="s">
        <v>38</v>
      </c>
      <c r="D23" s="9" t="s">
        <v>32</v>
      </c>
      <c r="E23" s="7">
        <v>9.24</v>
      </c>
      <c r="F23" s="10"/>
      <c r="G23" s="10"/>
      <c r="H23" s="10"/>
      <c r="I23" s="10"/>
      <c r="J23" s="10"/>
      <c r="K23" s="10">
        <f t="shared" si="1"/>
        <v>0</v>
      </c>
      <c r="L23" s="10">
        <f t="shared" si="2"/>
        <v>0</v>
      </c>
      <c r="M23" s="10">
        <f t="shared" si="3"/>
        <v>0</v>
      </c>
      <c r="N23" s="10">
        <f t="shared" si="4"/>
        <v>0</v>
      </c>
      <c r="O23" s="10">
        <f t="shared" si="5"/>
        <v>0</v>
      </c>
      <c r="P23" s="10">
        <f t="shared" si="6"/>
        <v>0</v>
      </c>
    </row>
    <row r="24" spans="1:16" ht="28">
      <c r="A24" s="6">
        <v>8</v>
      </c>
      <c r="B24" s="7" t="s">
        <v>17</v>
      </c>
      <c r="C24" s="28" t="s">
        <v>45</v>
      </c>
      <c r="D24" s="9" t="s">
        <v>32</v>
      </c>
      <c r="E24" s="7">
        <v>24.64</v>
      </c>
      <c r="F24" s="10"/>
      <c r="G24" s="10"/>
      <c r="H24" s="10"/>
      <c r="I24" s="10"/>
      <c r="J24" s="10"/>
      <c r="K24" s="10">
        <f t="shared" si="1"/>
        <v>0</v>
      </c>
      <c r="L24" s="10">
        <f t="shared" si="2"/>
        <v>0</v>
      </c>
      <c r="M24" s="10">
        <f t="shared" si="3"/>
        <v>0</v>
      </c>
      <c r="N24" s="10">
        <f t="shared" si="4"/>
        <v>0</v>
      </c>
      <c r="O24" s="10">
        <f t="shared" si="5"/>
        <v>0</v>
      </c>
      <c r="P24" s="10">
        <f t="shared" si="6"/>
        <v>0</v>
      </c>
    </row>
    <row r="25" spans="1:16" ht="28">
      <c r="A25" s="6">
        <v>9</v>
      </c>
      <c r="B25" s="7" t="s">
        <v>17</v>
      </c>
      <c r="C25" s="28" t="s">
        <v>46</v>
      </c>
      <c r="D25" s="9" t="s">
        <v>32</v>
      </c>
      <c r="E25" s="7">
        <v>18.2</v>
      </c>
      <c r="F25" s="10"/>
      <c r="G25" s="10"/>
      <c r="H25" s="10"/>
      <c r="I25" s="10"/>
      <c r="J25" s="10"/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0</v>
      </c>
      <c r="O25" s="10">
        <f t="shared" si="5"/>
        <v>0</v>
      </c>
      <c r="P25" s="10">
        <f t="shared" si="6"/>
        <v>0</v>
      </c>
    </row>
    <row r="26" spans="1:16">
      <c r="A26" s="6">
        <v>10</v>
      </c>
      <c r="B26" s="7" t="s">
        <v>17</v>
      </c>
      <c r="C26" s="28" t="s">
        <v>43</v>
      </c>
      <c r="D26" s="9" t="s">
        <v>32</v>
      </c>
      <c r="E26" s="7">
        <v>20</v>
      </c>
      <c r="F26" s="10"/>
      <c r="G26" s="10"/>
      <c r="H26" s="10"/>
      <c r="I26" s="10"/>
      <c r="J26" s="10"/>
      <c r="K26" s="10">
        <f t="shared" si="1"/>
        <v>0</v>
      </c>
      <c r="L26" s="10">
        <f t="shared" si="2"/>
        <v>0</v>
      </c>
      <c r="M26" s="10">
        <f t="shared" si="3"/>
        <v>0</v>
      </c>
      <c r="N26" s="10">
        <f t="shared" si="4"/>
        <v>0</v>
      </c>
      <c r="O26" s="10">
        <f t="shared" si="5"/>
        <v>0</v>
      </c>
      <c r="P26" s="10">
        <f t="shared" si="6"/>
        <v>0</v>
      </c>
    </row>
    <row r="27" spans="1:16">
      <c r="A27" s="6">
        <v>11</v>
      </c>
      <c r="B27" s="7" t="s">
        <v>17</v>
      </c>
      <c r="C27" s="28" t="s">
        <v>24</v>
      </c>
      <c r="D27" s="9" t="s">
        <v>18</v>
      </c>
      <c r="E27" s="7">
        <v>1</v>
      </c>
      <c r="F27" s="10"/>
      <c r="G27" s="10"/>
      <c r="H27" s="10"/>
      <c r="I27" s="10"/>
      <c r="J27" s="10"/>
      <c r="K27" s="10">
        <f t="shared" ref="K27" si="7">H27+I27+J27</f>
        <v>0</v>
      </c>
      <c r="L27" s="10">
        <f t="shared" ref="L27" si="8">F27*E27</f>
        <v>0</v>
      </c>
      <c r="M27" s="10">
        <f t="shared" ref="M27" si="9">H27*E27</f>
        <v>0</v>
      </c>
      <c r="N27" s="10">
        <f t="shared" ref="N27" si="10">I27*E27</f>
        <v>0</v>
      </c>
      <c r="O27" s="10">
        <f t="shared" ref="O27" si="11">J27*E27</f>
        <v>0</v>
      </c>
      <c r="P27" s="10">
        <f t="shared" ref="P27" si="12">M27+N27+O27</f>
        <v>0</v>
      </c>
    </row>
    <row r="28" spans="1:16">
      <c r="A28" s="6">
        <v>12</v>
      </c>
      <c r="B28" s="7" t="s">
        <v>17</v>
      </c>
      <c r="C28" s="28" t="s">
        <v>22</v>
      </c>
      <c r="D28" s="9" t="s">
        <v>18</v>
      </c>
      <c r="E28" s="7">
        <v>1</v>
      </c>
      <c r="F28" s="10"/>
      <c r="G28" s="10"/>
      <c r="H28" s="10"/>
      <c r="I28" s="10"/>
      <c r="J28" s="10"/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  <c r="O28" s="10">
        <f t="shared" si="5"/>
        <v>0</v>
      </c>
      <c r="P28" s="10">
        <f t="shared" si="6"/>
        <v>0</v>
      </c>
    </row>
    <row r="29" spans="1:16">
      <c r="A29" s="11"/>
      <c r="B29" s="12"/>
      <c r="C29" s="13"/>
      <c r="D29" s="14"/>
      <c r="E29" s="15"/>
      <c r="F29" s="16"/>
      <c r="G29" s="16"/>
      <c r="H29" s="16"/>
      <c r="I29" s="16"/>
      <c r="J29" s="16"/>
      <c r="K29" s="17" t="s">
        <v>31</v>
      </c>
      <c r="L29" s="18">
        <f>SUBTOTAL(9,L15:L28)</f>
        <v>0</v>
      </c>
      <c r="M29" s="18">
        <f>SUBTOTAL(9,M15:M28)</f>
        <v>0</v>
      </c>
      <c r="N29" s="18">
        <f>SUBTOTAL(9,N15:N28)</f>
        <v>0</v>
      </c>
      <c r="O29" s="18">
        <f>SUBTOTAL(9,O15:O28)</f>
        <v>0</v>
      </c>
      <c r="P29" s="18">
        <f>SUBTOTAL(9,P15:P28)</f>
        <v>0</v>
      </c>
    </row>
    <row r="30" spans="1:16">
      <c r="A30" s="1"/>
      <c r="B30" s="1"/>
      <c r="C30" s="1"/>
      <c r="D30" s="1"/>
      <c r="E30" s="1"/>
      <c r="F30" s="1"/>
      <c r="G30" s="1"/>
      <c r="H30" s="1"/>
      <c r="I30" s="19"/>
      <c r="J30" s="20"/>
      <c r="K30" s="21" t="s">
        <v>19</v>
      </c>
      <c r="L30" s="22"/>
      <c r="M30" s="23"/>
      <c r="N30" s="24"/>
      <c r="O30" s="25"/>
      <c r="P30" s="37">
        <f>P29*12%</f>
        <v>0</v>
      </c>
    </row>
    <row r="31" spans="1:16">
      <c r="A31" s="1"/>
      <c r="B31" s="1"/>
      <c r="C31" s="1"/>
      <c r="D31" s="1"/>
      <c r="E31" s="1"/>
      <c r="F31" s="1"/>
      <c r="G31" s="1"/>
      <c r="H31" s="1"/>
      <c r="I31" s="29"/>
      <c r="J31" s="30"/>
      <c r="K31" s="31" t="s">
        <v>20</v>
      </c>
      <c r="L31" s="24"/>
      <c r="M31" s="25"/>
      <c r="N31" s="25"/>
      <c r="O31" s="25"/>
      <c r="P31" s="22">
        <f>P30*5%</f>
        <v>0</v>
      </c>
    </row>
    <row r="32" spans="1:16">
      <c r="A32" s="1"/>
      <c r="B32" s="1"/>
      <c r="C32" s="1"/>
      <c r="D32" s="1"/>
      <c r="E32" s="1"/>
      <c r="F32" s="1"/>
      <c r="G32" s="1"/>
      <c r="H32" s="1"/>
      <c r="I32" s="29" t="s">
        <v>40</v>
      </c>
      <c r="J32" s="30"/>
      <c r="K32" s="31"/>
      <c r="L32" s="24"/>
      <c r="M32" s="25"/>
      <c r="N32" s="25"/>
      <c r="O32" s="25"/>
      <c r="P32" s="22">
        <f>M29*23.59%</f>
        <v>0</v>
      </c>
    </row>
    <row r="33" spans="1:16">
      <c r="A33" s="1"/>
      <c r="B33" s="1"/>
      <c r="C33" s="1"/>
      <c r="D33" s="1"/>
      <c r="E33" s="1"/>
      <c r="F33" s="1"/>
      <c r="G33" s="1"/>
      <c r="H33" s="1"/>
      <c r="I33" s="19"/>
      <c r="J33" s="20"/>
      <c r="K33" s="21" t="s">
        <v>36</v>
      </c>
      <c r="L33" s="22"/>
      <c r="M33" s="25"/>
      <c r="N33" s="25"/>
      <c r="O33" s="25"/>
      <c r="P33" s="22">
        <f>P29*10%</f>
        <v>0</v>
      </c>
    </row>
    <row r="34" spans="1:16">
      <c r="A34" s="1"/>
      <c r="B34" s="1"/>
      <c r="C34" s="1"/>
      <c r="D34" s="1"/>
      <c r="E34" s="1"/>
      <c r="F34" s="1"/>
      <c r="G34" s="1"/>
      <c r="H34" s="1"/>
      <c r="M34" s="19"/>
      <c r="N34" s="20"/>
      <c r="O34" s="26" t="s">
        <v>25</v>
      </c>
      <c r="P34" s="27">
        <f>P29+P30+P33+P32</f>
        <v>0</v>
      </c>
    </row>
    <row r="35" spans="1:16">
      <c r="A35" s="1"/>
      <c r="B35" s="1"/>
      <c r="C35" s="1"/>
      <c r="D35" s="1"/>
      <c r="E35" s="1"/>
      <c r="F35" s="1"/>
      <c r="G35" s="1"/>
      <c r="H35" s="1"/>
      <c r="M35" s="19"/>
      <c r="N35" s="20"/>
      <c r="O35" s="26" t="s">
        <v>26</v>
      </c>
      <c r="P35" s="27">
        <f>P34*21%</f>
        <v>0</v>
      </c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9"/>
      <c r="N36" s="20"/>
      <c r="O36" s="26" t="s">
        <v>21</v>
      </c>
      <c r="P36" s="27">
        <f>P34+P35</f>
        <v>0</v>
      </c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</sheetData>
  <mergeCells count="9">
    <mergeCell ref="A5:P5"/>
    <mergeCell ref="A6:P6"/>
    <mergeCell ref="A13:A14"/>
    <mergeCell ref="B13:B14"/>
    <mergeCell ref="C13:C14"/>
    <mergeCell ref="D13:D14"/>
    <mergeCell ref="E13:E14"/>
    <mergeCell ref="F13:K13"/>
    <mergeCell ref="L13:P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vagons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Microsoft Office User</cp:lastModifiedBy>
  <dcterms:created xsi:type="dcterms:W3CDTF">2021-06-26T12:18:43Z</dcterms:created>
  <dcterms:modified xsi:type="dcterms:W3CDTF">2022-04-21T09:02:10Z</dcterms:modified>
</cp:coreProperties>
</file>